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oogleDrive\07-InvestirPourReussir.fr\Vidéos\FORMATION-REPRENDRE-LE-CONTROLE-DE-SON-ARGENT\ressources-fichiers-excel\"/>
    </mc:Choice>
  </mc:AlternateContent>
  <bookViews>
    <workbookView xWindow="0" yWindow="0" windowWidth="19176" windowHeight="7452"/>
  </bookViews>
  <sheets>
    <sheet name="Budget mensuel" sheetId="4" r:id="rId1"/>
    <sheet name="Graphiques" sheetId="6" r:id="rId2"/>
    <sheet name="A propos" sheetId="5" r:id="rId3"/>
  </sheets>
  <definedNames>
    <definedName name="_xlnm.Print_Area" localSheetId="0">'Budget mensuel'!$A$1:$O$45</definedName>
    <definedName name="_xlnm.Print_Area" localSheetId="1">Graphiques!$A$1:$N$27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4" l="1"/>
  <c r="C88" i="4"/>
  <c r="C84" i="4"/>
  <c r="C83" i="4"/>
  <c r="C82" i="4"/>
  <c r="C81" i="4"/>
  <c r="N36" i="4"/>
  <c r="R25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" i="4"/>
  <c r="E5" i="4"/>
  <c r="E6" i="4"/>
  <c r="E7" i="4"/>
  <c r="E8" i="4"/>
  <c r="E9" i="4"/>
  <c r="E10" i="4"/>
  <c r="E11" i="4"/>
  <c r="E12" i="4"/>
  <c r="E4" i="4"/>
  <c r="N25" i="4"/>
  <c r="O25" i="4" s="1"/>
  <c r="C91" i="4" l="1"/>
  <c r="C90" i="4"/>
  <c r="C89" i="4"/>
  <c r="C87" i="4"/>
  <c r="C86" i="4"/>
  <c r="C85" i="4"/>
  <c r="I42" i="4" l="1"/>
  <c r="J42" i="4" s="1"/>
  <c r="D13" i="4"/>
  <c r="E13" i="4" s="1"/>
  <c r="I44" i="4" l="1"/>
  <c r="Q28" i="4" s="1"/>
  <c r="N27" i="4" l="1"/>
  <c r="N28" i="4" s="1"/>
</calcChain>
</file>

<file path=xl/comments1.xml><?xml version="1.0" encoding="utf-8"?>
<comments xmlns="http://schemas.openxmlformats.org/spreadsheetml/2006/main">
  <authors>
    <author/>
  </authors>
  <commentList>
    <comment ref="L36" authorId="0" shapeId="0">
      <text>
        <r>
          <rPr>
            <sz val="11"/>
            <color indexed="8"/>
            <rFont val="Calibri"/>
            <family val="2"/>
          </rPr>
          <t>Taux d'endettement</t>
        </r>
      </text>
    </comment>
  </commentList>
</comments>
</file>

<file path=xl/sharedStrings.xml><?xml version="1.0" encoding="utf-8"?>
<sst xmlns="http://schemas.openxmlformats.org/spreadsheetml/2006/main" count="129" uniqueCount="108">
  <si>
    <t>Loyers perçus</t>
  </si>
  <si>
    <t>Allocations</t>
  </si>
  <si>
    <t>TOTAL DES REVENUS</t>
  </si>
  <si>
    <t>Loyer</t>
  </si>
  <si>
    <t>Impôts</t>
  </si>
  <si>
    <t>Pension versée</t>
  </si>
  <si>
    <t>Alimentation</t>
  </si>
  <si>
    <t>Animaux (alimentation, soins, garde)</t>
  </si>
  <si>
    <t>Bricolage &amp; jardinage</t>
  </si>
  <si>
    <t>Vacances</t>
  </si>
  <si>
    <t>Prestations sociales (allocations, RSA, chômage)</t>
  </si>
  <si>
    <t>Pension alimentaire</t>
  </si>
  <si>
    <t>Mutuelle</t>
  </si>
  <si>
    <t>Frais de santé</t>
  </si>
  <si>
    <t>Santé</t>
  </si>
  <si>
    <t>Transport</t>
  </si>
  <si>
    <t>Revenus du capital</t>
  </si>
  <si>
    <t>Revenu 1</t>
  </si>
  <si>
    <t>Revenu 2</t>
  </si>
  <si>
    <t>Autres revenus</t>
  </si>
  <si>
    <t>Revenus du travail</t>
  </si>
  <si>
    <t>Logement</t>
  </si>
  <si>
    <t>Assurance logement</t>
  </si>
  <si>
    <t>Taxe d'habitation et taxe foncière</t>
  </si>
  <si>
    <t>Energie 1</t>
  </si>
  <si>
    <t>Energie 2</t>
  </si>
  <si>
    <t>Charges (charges de copropriété)</t>
  </si>
  <si>
    <t>Eau</t>
  </si>
  <si>
    <t>Autres revenus du capital</t>
  </si>
  <si>
    <t>Essence</t>
  </si>
  <si>
    <t>Impôt sur le revenu</t>
  </si>
  <si>
    <t>Péage</t>
  </si>
  <si>
    <t>Transports en commun</t>
  </si>
  <si>
    <t>Ecole et cantine</t>
  </si>
  <si>
    <t>Entretien familial</t>
  </si>
  <si>
    <t>Crédit conso équipements</t>
  </si>
  <si>
    <t>Garde d'enfant, ménage &amp; repassage</t>
  </si>
  <si>
    <t>Abonnements et communication</t>
  </si>
  <si>
    <t>Abonnement téléphone fixe et internet</t>
  </si>
  <si>
    <t>Portable 1</t>
  </si>
  <si>
    <t>Portable 2</t>
  </si>
  <si>
    <t>Portable 3</t>
  </si>
  <si>
    <t>Abonnements journaux et magazines</t>
  </si>
  <si>
    <t>Autres abonnements</t>
  </si>
  <si>
    <t>Clubs, associations, cotisations</t>
  </si>
  <si>
    <t>TOTAL DES DEPENSES FIXES</t>
  </si>
  <si>
    <t>RESTE A VIVRE</t>
  </si>
  <si>
    <t>TOTAL DES DEPENSES VARIABLES</t>
  </si>
  <si>
    <t>Vêtements</t>
  </si>
  <si>
    <t>Animaux</t>
  </si>
  <si>
    <t>Travaux</t>
  </si>
  <si>
    <t>Cadeaux</t>
  </si>
  <si>
    <t>Autres dépenses</t>
  </si>
  <si>
    <t>Maison</t>
  </si>
  <si>
    <t>Habillement</t>
  </si>
  <si>
    <t>Loisirs</t>
  </si>
  <si>
    <t>Assurance voiture(s)</t>
  </si>
  <si>
    <t>Crédit voiture(s)</t>
  </si>
  <si>
    <t>Courses</t>
  </si>
  <si>
    <t>Courses diverses</t>
  </si>
  <si>
    <t>Autres dépenses d'habillement</t>
  </si>
  <si>
    <t>Entretien voiture(s) : vidange, pneus…</t>
  </si>
  <si>
    <t>Redevance audiovisuel</t>
  </si>
  <si>
    <t>Prestations sociales (allocations)</t>
  </si>
  <si>
    <t>Équipement de la maison</t>
  </si>
  <si>
    <t>SOLDE EPARGNABLE</t>
  </si>
  <si>
    <t>Remplissez les cases vertes</t>
  </si>
  <si>
    <t>TOTAL DES RESSOURCES</t>
  </si>
  <si>
    <t xml:space="preserve"> + Ressources</t>
  </si>
  <si>
    <t xml:space="preserve">= </t>
  </si>
  <si>
    <r>
      <t xml:space="preserve"> </t>
    </r>
    <r>
      <rPr>
        <b/>
        <sz val="16"/>
        <rFont val="Arial"/>
        <family val="2"/>
      </rPr>
      <t>-</t>
    </r>
    <r>
      <rPr>
        <b/>
        <sz val="14"/>
        <rFont val="Arial"/>
        <family val="2"/>
      </rPr>
      <t xml:space="preserve"> Dépenses fixes</t>
    </r>
  </si>
  <si>
    <r>
      <t xml:space="preserve"> </t>
    </r>
    <r>
      <rPr>
        <b/>
        <sz val="16"/>
        <rFont val="Arial"/>
        <family val="2"/>
      </rPr>
      <t>-</t>
    </r>
    <r>
      <rPr>
        <b/>
        <sz val="14"/>
        <rFont val="Arial"/>
        <family val="2"/>
      </rPr>
      <t xml:space="preserve"> Dépenses variables</t>
    </r>
  </si>
  <si>
    <t>Abonnements</t>
  </si>
  <si>
    <t>Autres</t>
  </si>
  <si>
    <t>COMPARAISON RESSOURCES / DEPENSES</t>
  </si>
  <si>
    <t>Graphiques sur la base des chiffres saisis dans l'onglet précédent</t>
  </si>
  <si>
    <t>Restaurants</t>
  </si>
  <si>
    <t>Cinéma</t>
  </si>
  <si>
    <t>Budget mensuel (mois type)</t>
  </si>
  <si>
    <t>SOLDE EPARGNABLE %</t>
  </si>
  <si>
    <t>https://investirpourreussir.fr/</t>
  </si>
  <si>
    <t>Dividendes perçus</t>
  </si>
  <si>
    <t>Visez une epargne mensuelle entre 10 et 30%...ou plus :-)</t>
  </si>
  <si>
    <t>Autres loisirs</t>
  </si>
  <si>
    <t>Sorties semaines</t>
  </si>
  <si>
    <t>Sorties Week-end</t>
  </si>
  <si>
    <t>Pour y arriver :</t>
  </si>
  <si>
    <t>Achats sur internet</t>
  </si>
  <si>
    <t>Coiffeur</t>
  </si>
  <si>
    <t>Axer la diminution de vos dépenses sur les points en violet</t>
  </si>
  <si>
    <t>Ou recopiez le lien suivant dans votre navigateur préféré :</t>
  </si>
  <si>
    <t>Vous souhaitez investir et gagner votre liberté ? Cliquez ici reprendre en main votre vie.</t>
  </si>
  <si>
    <t>Éducation (enfant / culture)</t>
  </si>
  <si>
    <t>Annualisé</t>
  </si>
  <si>
    <t>Revenus immobiliers</t>
  </si>
  <si>
    <t>Crédit immobilier (rp ou investissement)</t>
  </si>
  <si>
    <t>Vente d'objets</t>
  </si>
  <si>
    <r>
      <t xml:space="preserve"> </t>
    </r>
    <r>
      <rPr>
        <b/>
        <sz val="16"/>
        <rFont val="Arial"/>
        <family val="2"/>
      </rPr>
      <t>-</t>
    </r>
    <r>
      <rPr>
        <b/>
        <sz val="14"/>
        <rFont val="Arial"/>
        <family val="2"/>
      </rPr>
      <t xml:space="preserve"> Utilisation de mon épargne</t>
    </r>
  </si>
  <si>
    <t>Placement en bourse</t>
  </si>
  <si>
    <t>Me créer mon épargne de précaution</t>
  </si>
  <si>
    <t>Epargne Vacance</t>
  </si>
  <si>
    <t>Apport pour ma résidence principale</t>
  </si>
  <si>
    <t>TOTAL EPARGNE</t>
  </si>
  <si>
    <t>=</t>
  </si>
  <si>
    <t>Total revenus - Total dépenses - Total épargne</t>
  </si>
  <si>
    <r>
      <t xml:space="preserve"> </t>
    </r>
    <r>
      <rPr>
        <b/>
        <sz val="16"/>
        <rFont val="Arial"/>
        <family val="2"/>
      </rPr>
      <t>*Autres Indicateurs</t>
    </r>
  </si>
  <si>
    <t>Taux d'endettement</t>
  </si>
  <si>
    <t>Crédit immobilier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</si>
</sst>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0C];[Red]\-#,##0.00\ [$€-40C]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2"/>
      <color theme="1" tint="0.249977111117893"/>
      <name val="Calibri"/>
      <family val="2"/>
      <scheme val="minor"/>
    </font>
    <font>
      <sz val="11"/>
      <color theme="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0"/>
      <color theme="9" tint="-0.249977111117893"/>
      <name val="Calibri"/>
      <family val="2"/>
      <scheme val="minor"/>
    </font>
    <font>
      <b/>
      <sz val="24"/>
      <color theme="1"/>
      <name val="Arial Black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 applyProtection="1">
      <alignment horizontal="right" vertical="center"/>
      <protection locked="0"/>
    </xf>
    <xf numFmtId="4" fontId="4" fillId="3" borderId="10" xfId="0" applyNumberFormat="1" applyFont="1" applyFill="1" applyBorder="1" applyAlignment="1" applyProtection="1">
      <alignment horizontal="right" vertical="center"/>
      <protection locked="0"/>
    </xf>
    <xf numFmtId="4" fontId="4" fillId="3" borderId="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indent="5"/>
    </xf>
    <xf numFmtId="0" fontId="6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right" vertical="center"/>
    </xf>
    <xf numFmtId="4" fontId="10" fillId="4" borderId="12" xfId="0" applyNumberFormat="1" applyFont="1" applyFill="1" applyBorder="1" applyAlignment="1">
      <alignment horizontal="right" vertical="center"/>
    </xf>
    <xf numFmtId="0" fontId="1" fillId="0" borderId="0" xfId="0" quotePrefix="1" applyFont="1" applyBorder="1" applyAlignment="1">
      <alignment horizontal="right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4" fontId="4" fillId="3" borderId="23" xfId="0" applyNumberFormat="1" applyFont="1" applyFill="1" applyBorder="1" applyAlignment="1" applyProtection="1">
      <alignment horizontal="right" vertical="center"/>
      <protection locked="0"/>
    </xf>
    <xf numFmtId="4" fontId="4" fillId="3" borderId="25" xfId="0" applyNumberFormat="1" applyFont="1" applyFill="1" applyBorder="1" applyAlignment="1" applyProtection="1">
      <alignment horizontal="right" vertical="center"/>
      <protection locked="0"/>
    </xf>
    <xf numFmtId="4" fontId="4" fillId="3" borderId="2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4" fillId="0" borderId="0" xfId="0" applyFont="1"/>
    <xf numFmtId="0" fontId="4" fillId="0" borderId="6" xfId="0" applyFont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4" fillId="0" borderId="6" xfId="0" applyFont="1" applyBorder="1" applyAlignment="1">
      <alignment horizontal="left" vertical="center" wrapText="1"/>
    </xf>
    <xf numFmtId="0" fontId="19" fillId="0" borderId="0" xfId="0" applyFont="1"/>
    <xf numFmtId="0" fontId="4" fillId="0" borderId="6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4" fontId="10" fillId="6" borderId="12" xfId="0" applyNumberFormat="1" applyFont="1" applyFill="1" applyBorder="1" applyAlignment="1">
      <alignment horizontal="right" vertical="center"/>
    </xf>
    <xf numFmtId="0" fontId="10" fillId="6" borderId="1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10" fontId="10" fillId="4" borderId="1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/>
    </xf>
    <xf numFmtId="0" fontId="20" fillId="7" borderId="4" xfId="0" applyFont="1" applyFill="1" applyBorder="1" applyAlignment="1">
      <alignment horizontal="left"/>
    </xf>
    <xf numFmtId="4" fontId="4" fillId="3" borderId="23" xfId="0" applyNumberFormat="1" applyFont="1" applyFill="1" applyBorder="1" applyAlignment="1" applyProtection="1">
      <alignment horizontal="center" vertical="center"/>
      <protection locked="0"/>
    </xf>
    <xf numFmtId="4" fontId="4" fillId="3" borderId="25" xfId="0" applyNumberFormat="1" applyFont="1" applyFill="1" applyBorder="1" applyAlignment="1" applyProtection="1">
      <alignment horizontal="center" vertical="center"/>
      <protection locked="0"/>
    </xf>
    <xf numFmtId="4" fontId="4" fillId="3" borderId="6" xfId="0" applyNumberFormat="1" applyFont="1" applyFill="1" applyBorder="1" applyAlignment="1" applyProtection="1">
      <alignment horizontal="center" vertical="center"/>
      <protection locked="0"/>
    </xf>
    <xf numFmtId="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8" fillId="5" borderId="16" xfId="1" applyFont="1" applyFill="1" applyBorder="1" applyAlignment="1">
      <alignment horizontal="center" vertical="center"/>
    </xf>
    <xf numFmtId="0" fontId="18" fillId="5" borderId="17" xfId="1" applyFont="1" applyFill="1" applyBorder="1" applyAlignment="1">
      <alignment horizontal="center" vertical="center"/>
    </xf>
    <xf numFmtId="0" fontId="18" fillId="5" borderId="18" xfId="1" applyFont="1" applyFill="1" applyBorder="1" applyAlignment="1">
      <alignment horizontal="center" vertical="center"/>
    </xf>
    <xf numFmtId="0" fontId="18" fillId="5" borderId="19" xfId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8" fillId="5" borderId="21" xfId="1" applyFont="1" applyFill="1" applyBorder="1" applyAlignment="1">
      <alignment horizontal="center" vertical="center"/>
    </xf>
    <xf numFmtId="0" fontId="15" fillId="0" borderId="0" xfId="1" applyAlignment="1">
      <alignment horizontal="center"/>
    </xf>
  </cellXfs>
  <cellStyles count="2">
    <cellStyle name="Lien hypertexte" xfId="1" builtinId="8"/>
    <cellStyle name="Normal" xfId="0" builtinId="0"/>
  </cellStyles>
  <dxfs count="9"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Répartition des depenses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mensuel'!$A$80:$A$91</c:f>
              <c:strCache>
                <c:ptCount val="12"/>
                <c:pt idx="0">
                  <c:v>Logement</c:v>
                </c:pt>
                <c:pt idx="1">
                  <c:v>Transport</c:v>
                </c:pt>
                <c:pt idx="2">
                  <c:v>Santé</c:v>
                </c:pt>
                <c:pt idx="3">
                  <c:v>Entretien familial</c:v>
                </c:pt>
                <c:pt idx="4">
                  <c:v>Impôts</c:v>
                </c:pt>
                <c:pt idx="5">
                  <c:v>Abonnements</c:v>
                </c:pt>
                <c:pt idx="6">
                  <c:v>Courses</c:v>
                </c:pt>
                <c:pt idx="7">
                  <c:v>Habillement</c:v>
                </c:pt>
                <c:pt idx="8">
                  <c:v>Maison</c:v>
                </c:pt>
                <c:pt idx="9">
                  <c:v>Animaux</c:v>
                </c:pt>
                <c:pt idx="10">
                  <c:v>Loisirs</c:v>
                </c:pt>
                <c:pt idx="11">
                  <c:v>Autres</c:v>
                </c:pt>
              </c:strCache>
            </c:strRef>
          </c:cat>
          <c:val>
            <c:numRef>
              <c:f>'Budget mensuel'!$B$80:$B$91</c:f>
            </c:numRef>
          </c:val>
          <c:extLst>
            <c:ext xmlns:c16="http://schemas.microsoft.com/office/drawing/2014/chart" uri="{C3380CC4-5D6E-409C-BE32-E72D297353CC}">
              <c16:uniqueId val="{00000000-EDB1-4E40-ADEE-F58DD5501B5A}"/>
            </c:ext>
          </c:extLst>
        </c:ser>
        <c:ser>
          <c:idx val="1"/>
          <c:order val="1"/>
          <c:spPr>
            <a:effectLst/>
            <a:scene3d>
              <a:camera prst="orthographicFront"/>
              <a:lightRig rig="threePt" dir="t"/>
            </a:scene3d>
          </c:spPr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EDB1-4E40-ADEE-F58DD5501B5A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EDB1-4E40-ADEE-F58DD5501B5A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EDB1-4E40-ADEE-F58DD5501B5A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EDB1-4E40-ADEE-F58DD5501B5A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EDB1-4E40-ADEE-F58DD5501B5A}"/>
              </c:ext>
            </c:extLst>
          </c:dPt>
          <c:dPt>
            <c:idx val="5"/>
            <c:bubble3D val="0"/>
            <c:spPr>
              <a:solidFill>
                <a:schemeClr val="accent6">
                  <a:alpha val="9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EDB1-4E40-ADEE-F58DD5501B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  <a:alpha val="9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EDB1-4E40-ADEE-F58DD5501B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alpha val="9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EDB1-4E40-ADEE-F58DD5501B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alpha val="9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EDB1-4E40-ADEE-F58DD5501B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alpha val="9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EDB1-4E40-ADEE-F58DD5501B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  <a:alpha val="90000"/>
                </a:schemeClr>
              </a:solidFill>
              <a:ln w="19050">
                <a:solidFill>
                  <a:schemeClr val="accent5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EDB1-4E40-ADEE-F58DD5501B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  <a:alpha val="90000"/>
                </a:schemeClr>
              </a:solidFill>
              <a:ln w="19050">
                <a:solidFill>
                  <a:schemeClr val="accent6">
                    <a:lumMod val="60000"/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contourW="19050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EDB1-4E40-ADEE-F58DD5501B5A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B1-4E40-ADEE-F58DD5501B5A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B1-4E40-ADEE-F58DD5501B5A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B1-4E40-ADEE-F58DD5501B5A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B1-4E40-ADEE-F58DD5501B5A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B1-4E40-ADEE-F58DD5501B5A}"/>
                </c:ext>
              </c:extLst>
            </c:dLbl>
            <c:dLbl>
              <c:idx val="5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/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B1-4E40-ADEE-F58DD5501B5A}"/>
                </c:ext>
              </c:extLst>
            </c:dLbl>
            <c:dLbl>
              <c:idx val="6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B1-4E40-ADEE-F58DD5501B5A}"/>
                </c:ext>
              </c:extLst>
            </c:dLbl>
            <c:dLbl>
              <c:idx val="7"/>
              <c:layout>
                <c:manualLayout>
                  <c:x val="4.3060022902542565E-2"/>
                  <c:y val="0.122971283001389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B1-4E40-ADEE-F58DD5501B5A}"/>
                </c:ext>
              </c:extLst>
            </c:dLbl>
            <c:dLbl>
              <c:idx val="8"/>
              <c:layout>
                <c:manualLayout>
                  <c:x val="8.3113732405070986E-2"/>
                  <c:y val="2.345813390973188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B1-4E40-ADEE-F58DD5501B5A}"/>
                </c:ext>
              </c:extLst>
            </c:dLbl>
            <c:dLbl>
              <c:idx val="9"/>
              <c:layout>
                <c:manualLayout>
                  <c:x val="-4.8731746369541648E-3"/>
                  <c:y val="9.2570891873809888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B1-4E40-ADEE-F58DD5501B5A}"/>
                </c:ext>
              </c:extLst>
            </c:dLbl>
            <c:dLbl>
              <c:idx val="10"/>
              <c:layout>
                <c:manualLayout>
                  <c:x val="7.9786580731462622E-2"/>
                  <c:y val="0.11022438371674129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B1-4E40-ADEE-F58DD5501B5A}"/>
                </c:ext>
              </c:extLst>
            </c:dLbl>
            <c:dLbl>
              <c:idx val="11"/>
              <c:layout>
                <c:manualLayout>
                  <c:x val="3.1025040788820315E-2"/>
                  <c:y val="5.5101641706551401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6">
                      <a:lumMod val="60000"/>
                    </a:schemeClr>
                  </a:solidFill>
                  <a:round/>
                </a:ln>
                <a:effectLst>
                  <a:outerShdw blurRad="50800" dist="38100" dir="2700000" algn="tl" rotWithShape="0">
                    <a:schemeClr val="accent6">
                      <a:lumMod val="60000"/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B1-4E40-ADEE-F58DD5501B5A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ED7D31"/>
                </a:solidFill>
                <a:round/>
              </a:ln>
              <a:effectLst>
                <a:outerShdw blurRad="50800" dist="38100" dir="2700000" algn="tl" rotWithShape="0">
                  <a:srgbClr val="ED7D31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mensuel'!$A$80:$A$91</c:f>
              <c:strCache>
                <c:ptCount val="12"/>
                <c:pt idx="0">
                  <c:v>Logement</c:v>
                </c:pt>
                <c:pt idx="1">
                  <c:v>Transport</c:v>
                </c:pt>
                <c:pt idx="2">
                  <c:v>Santé</c:v>
                </c:pt>
                <c:pt idx="3">
                  <c:v>Entretien familial</c:v>
                </c:pt>
                <c:pt idx="4">
                  <c:v>Impôts</c:v>
                </c:pt>
                <c:pt idx="5">
                  <c:v>Abonnements</c:v>
                </c:pt>
                <c:pt idx="6">
                  <c:v>Courses</c:v>
                </c:pt>
                <c:pt idx="7">
                  <c:v>Habillement</c:v>
                </c:pt>
                <c:pt idx="8">
                  <c:v>Maison</c:v>
                </c:pt>
                <c:pt idx="9">
                  <c:v>Animaux</c:v>
                </c:pt>
                <c:pt idx="10">
                  <c:v>Loisirs</c:v>
                </c:pt>
                <c:pt idx="11">
                  <c:v>Autres</c:v>
                </c:pt>
              </c:strCache>
            </c:strRef>
          </c:cat>
          <c:val>
            <c:numRef>
              <c:f>'Budget mensuel'!$C$80:$C$91</c:f>
              <c:numCache>
                <c:formatCode>#,##0.00</c:formatCode>
                <c:ptCount val="12"/>
                <c:pt idx="0">
                  <c:v>1910</c:v>
                </c:pt>
                <c:pt idx="1">
                  <c:v>370</c:v>
                </c:pt>
                <c:pt idx="2">
                  <c:v>120</c:v>
                </c:pt>
                <c:pt idx="3">
                  <c:v>190</c:v>
                </c:pt>
                <c:pt idx="4">
                  <c:v>200</c:v>
                </c:pt>
                <c:pt idx="5">
                  <c:v>90</c:v>
                </c:pt>
                <c:pt idx="6">
                  <c:v>500</c:v>
                </c:pt>
                <c:pt idx="7">
                  <c:v>200</c:v>
                </c:pt>
                <c:pt idx="8">
                  <c:v>0</c:v>
                </c:pt>
                <c:pt idx="9">
                  <c:v>45</c:v>
                </c:pt>
                <c:pt idx="10">
                  <c:v>245</c:v>
                </c:pt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DB1-4E40-ADEE-F58DD5501B5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rgbClr val="000000">
              <a:alpha val="0"/>
            </a:srgbClr>
          </a:outerShd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'Budget mensuel'!$C$13</c:f>
              <c:strCache>
                <c:ptCount val="1"/>
                <c:pt idx="0">
                  <c:v>TOTAL DES RESSOURCES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mensuel'!$D$13</c:f>
              <c:numCache>
                <c:formatCode>#,##0.00</c:formatCode>
                <c:ptCount val="1"/>
                <c:pt idx="0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09D-B984-7205E9E447ED}"/>
            </c:ext>
          </c:extLst>
        </c:ser>
        <c:ser>
          <c:idx val="1"/>
          <c:order val="1"/>
          <c:tx>
            <c:strRef>
              <c:f>'Budget mensuel'!$H$42</c:f>
              <c:strCache>
                <c:ptCount val="1"/>
                <c:pt idx="0">
                  <c:v>TOTAL DES DEPENSES FIXES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mensuel'!$I$42</c:f>
              <c:numCache>
                <c:formatCode>#,##0.00</c:formatCode>
                <c:ptCount val="1"/>
                <c:pt idx="0">
                  <c:v>2880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1-409D-B984-7205E9E447ED}"/>
            </c:ext>
          </c:extLst>
        </c:ser>
        <c:ser>
          <c:idx val="2"/>
          <c:order val="2"/>
          <c:tx>
            <c:strRef>
              <c:f>'Budget mensuel'!$M$25</c:f>
              <c:strCache>
                <c:ptCount val="1"/>
                <c:pt idx="0">
                  <c:v>TOTAL DES DEPENSES VARIABLES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mensuel'!$N$25</c:f>
              <c:numCache>
                <c:formatCode>#,##0.00</c:formatCode>
                <c:ptCount val="1"/>
                <c:pt idx="0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1-409D-B984-7205E9E447ED}"/>
            </c:ext>
          </c:extLst>
        </c:ser>
        <c:ser>
          <c:idx val="3"/>
          <c:order val="3"/>
          <c:tx>
            <c:strRef>
              <c:f>'Budget mensuel'!$L$27</c:f>
              <c:strCache>
                <c:ptCount val="1"/>
                <c:pt idx="0">
                  <c:v>SOLDE EPARGNABLE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'Budget mensuel'!$N$27:$N$27</c:f>
              <c:numCache>
                <c:formatCode>#\ ##0.00\ [$€-40C];[Red]\-#\ ##0.00\ [$€-40C]</c:formatCode>
                <c:ptCount val="1"/>
                <c:pt idx="0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1-409D-B984-7205E9E447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629328"/>
        <c:axId val="166629888"/>
      </c:barChart>
      <c:catAx>
        <c:axId val="166629328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66629888"/>
        <c:crosses val="autoZero"/>
        <c:auto val="1"/>
        <c:lblAlgn val="ctr"/>
        <c:lblOffset val="100"/>
        <c:noMultiLvlLbl val="0"/>
      </c:catAx>
      <c:valAx>
        <c:axId val="1666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662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133350</xdr:rowOff>
    </xdr:from>
    <xdr:to>
      <xdr:col>6</xdr:col>
      <xdr:colOff>428625</xdr:colOff>
      <xdr:row>23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4</xdr:row>
      <xdr:rowOff>114299</xdr:rowOff>
    </xdr:from>
    <xdr:to>
      <xdr:col>13</xdr:col>
      <xdr:colOff>352425</xdr:colOff>
      <xdr:row>23</xdr:row>
      <xdr:rowOff>9524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investirpourreussir.fr/" TargetMode="External"/><Relationship Id="rId1" Type="http://schemas.openxmlformats.org/officeDocument/2006/relationships/hyperlink" Target="https://investirpourreussir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showGridLines="0" tabSelected="1" topLeftCell="A10" zoomScale="90" zoomScaleNormal="90" workbookViewId="0">
      <selection activeCell="L44" sqref="L44"/>
    </sheetView>
  </sheetViews>
  <sheetFormatPr baseColWidth="10" defaultRowHeight="14.4" x14ac:dyDescent="0.3"/>
  <cols>
    <col min="1" max="1" width="17.44140625" customWidth="1"/>
    <col min="2" max="2" width="34.5546875" hidden="1" customWidth="1"/>
    <col min="3" max="3" width="32.33203125" customWidth="1"/>
    <col min="4" max="4" width="12" customWidth="1"/>
    <col min="5" max="5" width="11.6640625" bestFit="1" customWidth="1"/>
    <col min="6" max="6" width="2.88671875" customWidth="1"/>
    <col min="7" max="7" width="16.6640625" customWidth="1"/>
    <col min="8" max="8" width="36.109375" customWidth="1"/>
    <col min="9" max="9" width="12" customWidth="1"/>
    <col min="10" max="10" width="11.6640625" bestFit="1" customWidth="1"/>
    <col min="11" max="11" width="2.88671875" customWidth="1"/>
    <col min="12" max="12" width="25" customWidth="1"/>
    <col min="13" max="13" width="35.109375" customWidth="1"/>
    <col min="14" max="14" width="12" customWidth="1"/>
    <col min="15" max="15" width="13.44140625" customWidth="1"/>
    <col min="16" max="16" width="2.88671875" customWidth="1"/>
    <col min="17" max="17" width="18.6640625" customWidth="1"/>
  </cols>
  <sheetData>
    <row r="1" spans="1:18" ht="30.75" customHeight="1" x14ac:dyDescent="0.85">
      <c r="A1" s="44" t="s">
        <v>78</v>
      </c>
      <c r="B1" s="3"/>
      <c r="C1" s="3"/>
      <c r="H1" s="43" t="s">
        <v>66</v>
      </c>
    </row>
    <row r="2" spans="1:18" s="2" customFormat="1" ht="15.75" customHeight="1" x14ac:dyDescent="0.3">
      <c r="A2" s="1"/>
      <c r="B2" s="1"/>
      <c r="C2" s="1"/>
    </row>
    <row r="3" spans="1:18" s="2" customFormat="1" ht="30.75" customHeight="1" x14ac:dyDescent="0.3">
      <c r="A3" s="20" t="s">
        <v>68</v>
      </c>
      <c r="B3" s="1"/>
      <c r="C3" s="1"/>
      <c r="E3" s="2" t="s">
        <v>93</v>
      </c>
      <c r="G3" s="20" t="s">
        <v>70</v>
      </c>
      <c r="J3" s="2" t="s">
        <v>93</v>
      </c>
      <c r="L3" s="20" t="s">
        <v>71</v>
      </c>
      <c r="O3" s="2" t="s">
        <v>93</v>
      </c>
      <c r="Q3" s="20" t="s">
        <v>97</v>
      </c>
    </row>
    <row r="4" spans="1:18" s="5" customFormat="1" ht="18" customHeight="1" x14ac:dyDescent="0.3">
      <c r="A4" s="74" t="s">
        <v>20</v>
      </c>
      <c r="B4" s="4" t="s">
        <v>17</v>
      </c>
      <c r="C4" s="4" t="s">
        <v>17</v>
      </c>
      <c r="D4" s="24">
        <v>1600</v>
      </c>
      <c r="E4" s="5">
        <f>SUM(D4*12)</f>
        <v>19200</v>
      </c>
      <c r="F4" s="48"/>
      <c r="G4" s="74" t="s">
        <v>21</v>
      </c>
      <c r="H4" s="4" t="s">
        <v>3</v>
      </c>
      <c r="I4" s="24">
        <v>1200</v>
      </c>
      <c r="J4" s="5">
        <f>SUM(I4*12)</f>
        <v>14400</v>
      </c>
      <c r="L4" s="74" t="s">
        <v>58</v>
      </c>
      <c r="M4" s="9" t="s">
        <v>6</v>
      </c>
      <c r="N4" s="24">
        <v>500</v>
      </c>
      <c r="O4" s="5">
        <f>SUM(N4*12)</f>
        <v>6000</v>
      </c>
      <c r="Q4" s="62" t="s">
        <v>99</v>
      </c>
      <c r="R4" s="69">
        <v>100</v>
      </c>
    </row>
    <row r="5" spans="1:18" s="5" customFormat="1" ht="18" customHeight="1" x14ac:dyDescent="0.3">
      <c r="A5" s="59"/>
      <c r="B5" s="7" t="s">
        <v>18</v>
      </c>
      <c r="C5" s="7" t="s">
        <v>18</v>
      </c>
      <c r="D5" s="26">
        <v>1900</v>
      </c>
      <c r="E5" s="5">
        <f t="shared" ref="E5:E13" si="0">SUM(D5*12)</f>
        <v>22800</v>
      </c>
      <c r="G5" s="59"/>
      <c r="H5" s="7" t="s">
        <v>26</v>
      </c>
      <c r="I5" s="26">
        <v>250</v>
      </c>
      <c r="J5" s="5">
        <f t="shared" ref="J5:J6" si="1">SUM(I5*12)</f>
        <v>3000</v>
      </c>
      <c r="L5" s="59"/>
      <c r="M5" s="10" t="s">
        <v>59</v>
      </c>
      <c r="N5" s="26"/>
      <c r="O5" s="5">
        <f t="shared" ref="O5:O25" si="2">SUM(N5*12)</f>
        <v>0</v>
      </c>
      <c r="Q5" s="59"/>
      <c r="R5" s="69"/>
    </row>
    <row r="6" spans="1:18" s="5" customFormat="1" ht="18" customHeight="1" x14ac:dyDescent="0.3">
      <c r="A6" s="62" t="s">
        <v>16</v>
      </c>
      <c r="B6" s="32" t="s">
        <v>0</v>
      </c>
      <c r="C6" s="32" t="s">
        <v>94</v>
      </c>
      <c r="D6" s="36">
        <v>500</v>
      </c>
      <c r="E6" s="5">
        <f t="shared" si="0"/>
        <v>6000</v>
      </c>
      <c r="G6" s="59"/>
      <c r="H6" s="7" t="s">
        <v>95</v>
      </c>
      <c r="I6" s="26"/>
      <c r="J6" s="5">
        <f t="shared" si="1"/>
        <v>0</v>
      </c>
      <c r="K6" s="48"/>
      <c r="L6" s="62" t="s">
        <v>54</v>
      </c>
      <c r="M6" s="32" t="s">
        <v>48</v>
      </c>
      <c r="N6" s="36">
        <v>200</v>
      </c>
      <c r="O6" s="5">
        <f t="shared" si="2"/>
        <v>2400</v>
      </c>
      <c r="Q6" s="59"/>
      <c r="R6" s="69"/>
    </row>
    <row r="7" spans="1:18" s="5" customFormat="1" ht="18" customHeight="1" x14ac:dyDescent="0.3">
      <c r="A7" s="59"/>
      <c r="B7" s="7"/>
      <c r="C7" s="7" t="s">
        <v>81</v>
      </c>
      <c r="D7" s="26">
        <v>200</v>
      </c>
      <c r="E7" s="5">
        <f t="shared" si="0"/>
        <v>2400</v>
      </c>
      <c r="G7" s="59"/>
      <c r="H7" s="7" t="s">
        <v>107</v>
      </c>
      <c r="I7" s="26"/>
      <c r="J7" s="5">
        <f t="shared" ref="J7:J42" si="3">SUM(I7*12)</f>
        <v>0</v>
      </c>
      <c r="K7" s="48"/>
      <c r="L7" s="59"/>
      <c r="M7" s="7"/>
      <c r="N7" s="26"/>
      <c r="O7" s="5">
        <f t="shared" si="2"/>
        <v>0</v>
      </c>
      <c r="Q7" s="63"/>
      <c r="R7" s="68"/>
    </row>
    <row r="8" spans="1:18" s="5" customFormat="1" ht="18" customHeight="1" x14ac:dyDescent="0.3">
      <c r="A8" s="63"/>
      <c r="B8" s="33" t="s">
        <v>28</v>
      </c>
      <c r="C8" s="33" t="s">
        <v>28</v>
      </c>
      <c r="D8" s="37">
        <v>0</v>
      </c>
      <c r="E8" s="5">
        <f t="shared" si="0"/>
        <v>0</v>
      </c>
      <c r="F8" s="48"/>
      <c r="G8" s="59"/>
      <c r="H8" s="7" t="s">
        <v>22</v>
      </c>
      <c r="I8" s="26">
        <v>50</v>
      </c>
      <c r="J8" s="5">
        <f t="shared" si="3"/>
        <v>600</v>
      </c>
      <c r="K8" s="48"/>
      <c r="L8" s="63"/>
      <c r="M8" s="33" t="s">
        <v>60</v>
      </c>
      <c r="N8" s="37">
        <v>0</v>
      </c>
      <c r="O8" s="5">
        <f t="shared" si="2"/>
        <v>0</v>
      </c>
      <c r="Q8" s="62" t="s">
        <v>98</v>
      </c>
      <c r="R8" s="67">
        <v>0</v>
      </c>
    </row>
    <row r="9" spans="1:18" s="5" customFormat="1" ht="18" customHeight="1" x14ac:dyDescent="0.3">
      <c r="A9" s="34" t="s">
        <v>1</v>
      </c>
      <c r="B9" s="35" t="s">
        <v>10</v>
      </c>
      <c r="C9" s="35" t="s">
        <v>63</v>
      </c>
      <c r="D9" s="38"/>
      <c r="E9" s="5">
        <f t="shared" si="0"/>
        <v>0</v>
      </c>
      <c r="G9" s="59"/>
      <c r="H9" s="7" t="s">
        <v>23</v>
      </c>
      <c r="I9" s="26">
        <v>80</v>
      </c>
      <c r="J9" s="5">
        <f t="shared" si="3"/>
        <v>960</v>
      </c>
      <c r="L9" s="62" t="s">
        <v>53</v>
      </c>
      <c r="M9" s="32" t="s">
        <v>64</v>
      </c>
      <c r="N9" s="36"/>
      <c r="O9" s="5">
        <f t="shared" si="2"/>
        <v>0</v>
      </c>
      <c r="Q9" s="59"/>
      <c r="R9" s="69"/>
    </row>
    <row r="10" spans="1:18" s="5" customFormat="1" ht="18" customHeight="1" x14ac:dyDescent="0.3">
      <c r="A10" s="59" t="s">
        <v>19</v>
      </c>
      <c r="B10" s="7" t="s">
        <v>11</v>
      </c>
      <c r="C10" s="7" t="s">
        <v>11</v>
      </c>
      <c r="D10" s="26"/>
      <c r="E10" s="5">
        <f t="shared" si="0"/>
        <v>0</v>
      </c>
      <c r="G10" s="59"/>
      <c r="H10" s="7" t="s">
        <v>35</v>
      </c>
      <c r="I10" s="26">
        <v>80</v>
      </c>
      <c r="J10" s="5">
        <f t="shared" si="3"/>
        <v>960</v>
      </c>
      <c r="L10" s="59"/>
      <c r="M10" s="7" t="s">
        <v>8</v>
      </c>
      <c r="N10" s="26"/>
      <c r="O10" s="5">
        <f t="shared" si="2"/>
        <v>0</v>
      </c>
      <c r="Q10" s="59"/>
      <c r="R10" s="69"/>
    </row>
    <row r="11" spans="1:18" s="5" customFormat="1" ht="18" customHeight="1" x14ac:dyDescent="0.3">
      <c r="A11" s="59"/>
      <c r="B11" s="7"/>
      <c r="C11" s="7" t="s">
        <v>96</v>
      </c>
      <c r="D11" s="26"/>
      <c r="E11" s="5">
        <f t="shared" si="0"/>
        <v>0</v>
      </c>
      <c r="G11" s="59"/>
      <c r="H11" s="7"/>
      <c r="I11" s="26"/>
      <c r="J11" s="5">
        <f t="shared" si="3"/>
        <v>0</v>
      </c>
      <c r="L11" s="59"/>
      <c r="M11" s="7"/>
      <c r="N11" s="26"/>
      <c r="O11" s="5">
        <f t="shared" si="2"/>
        <v>0</v>
      </c>
      <c r="Q11" s="59"/>
      <c r="R11" s="69"/>
    </row>
    <row r="12" spans="1:18" s="5" customFormat="1" ht="18" customHeight="1" x14ac:dyDescent="0.3">
      <c r="A12" s="64"/>
      <c r="B12" s="8" t="s">
        <v>19</v>
      </c>
      <c r="C12" s="8" t="s">
        <v>19</v>
      </c>
      <c r="D12" s="25"/>
      <c r="E12" s="5">
        <f t="shared" si="0"/>
        <v>0</v>
      </c>
      <c r="G12" s="59"/>
      <c r="H12" s="7" t="s">
        <v>27</v>
      </c>
      <c r="I12" s="26"/>
      <c r="J12" s="5">
        <f t="shared" si="3"/>
        <v>0</v>
      </c>
      <c r="L12" s="63"/>
      <c r="M12" s="33" t="s">
        <v>50</v>
      </c>
      <c r="N12" s="37">
        <v>0</v>
      </c>
      <c r="O12" s="5">
        <f t="shared" si="2"/>
        <v>0</v>
      </c>
      <c r="Q12" s="63"/>
      <c r="R12" s="68"/>
    </row>
    <row r="13" spans="1:18" s="5" customFormat="1" ht="18" customHeight="1" x14ac:dyDescent="0.3">
      <c r="A13" s="13"/>
      <c r="B13" s="14" t="s">
        <v>2</v>
      </c>
      <c r="C13" s="22" t="s">
        <v>67</v>
      </c>
      <c r="D13" s="19">
        <f>SUM(D4:D12)</f>
        <v>4200</v>
      </c>
      <c r="E13" s="5">
        <f t="shared" si="0"/>
        <v>50400</v>
      </c>
      <c r="G13" s="59"/>
      <c r="H13" s="7" t="s">
        <v>24</v>
      </c>
      <c r="I13" s="26">
        <v>200</v>
      </c>
      <c r="J13" s="5">
        <f t="shared" si="3"/>
        <v>2400</v>
      </c>
      <c r="K13" s="48"/>
      <c r="L13" s="18" t="s">
        <v>49</v>
      </c>
      <c r="M13" s="7" t="s">
        <v>7</v>
      </c>
      <c r="N13" s="26">
        <v>45</v>
      </c>
      <c r="O13" s="5">
        <f t="shared" si="2"/>
        <v>540</v>
      </c>
      <c r="Q13" s="62" t="s">
        <v>100</v>
      </c>
      <c r="R13" s="67">
        <v>30</v>
      </c>
    </row>
    <row r="14" spans="1:18" s="5" customFormat="1" ht="18" customHeight="1" x14ac:dyDescent="0.3">
      <c r="G14" s="59"/>
      <c r="H14" s="7" t="s">
        <v>25</v>
      </c>
      <c r="I14" s="26">
        <v>50</v>
      </c>
      <c r="J14" s="5">
        <f t="shared" si="3"/>
        <v>600</v>
      </c>
      <c r="K14" s="48"/>
      <c r="L14" s="62" t="s">
        <v>55</v>
      </c>
      <c r="M14" s="32" t="s">
        <v>76</v>
      </c>
      <c r="N14" s="36">
        <v>30</v>
      </c>
      <c r="O14" s="5">
        <f t="shared" si="2"/>
        <v>360</v>
      </c>
      <c r="Q14" s="63"/>
      <c r="R14" s="68"/>
    </row>
    <row r="15" spans="1:18" s="5" customFormat="1" ht="18" customHeight="1" x14ac:dyDescent="0.3">
      <c r="G15" s="42"/>
      <c r="H15" s="7"/>
      <c r="I15" s="26"/>
      <c r="J15" s="5">
        <f t="shared" si="3"/>
        <v>0</v>
      </c>
      <c r="K15" s="48"/>
      <c r="L15" s="59"/>
      <c r="M15" s="7" t="s">
        <v>77</v>
      </c>
      <c r="N15" s="26">
        <v>0</v>
      </c>
      <c r="O15" s="5">
        <f t="shared" si="2"/>
        <v>0</v>
      </c>
      <c r="Q15" s="62" t="s">
        <v>101</v>
      </c>
      <c r="R15" s="67">
        <v>100</v>
      </c>
    </row>
    <row r="16" spans="1:18" s="5" customFormat="1" ht="18" customHeight="1" x14ac:dyDescent="0.3">
      <c r="G16" s="42"/>
      <c r="H16" s="7"/>
      <c r="I16" s="26"/>
      <c r="J16" s="5">
        <f t="shared" si="3"/>
        <v>0</v>
      </c>
      <c r="K16" s="48"/>
      <c r="L16" s="59"/>
      <c r="M16" s="7" t="s">
        <v>84</v>
      </c>
      <c r="N16" s="26">
        <v>100</v>
      </c>
      <c r="O16" s="5">
        <f t="shared" si="2"/>
        <v>1200</v>
      </c>
      <c r="Q16" s="59"/>
      <c r="R16" s="69"/>
    </row>
    <row r="17" spans="6:21" s="5" customFormat="1" ht="18" customHeight="1" x14ac:dyDescent="0.3">
      <c r="G17" s="45"/>
      <c r="H17" s="7"/>
      <c r="I17" s="26"/>
      <c r="J17" s="5">
        <f t="shared" si="3"/>
        <v>0</v>
      </c>
      <c r="K17" s="48"/>
      <c r="L17" s="59"/>
      <c r="M17" s="7" t="s">
        <v>85</v>
      </c>
      <c r="N17" s="26">
        <v>0</v>
      </c>
      <c r="O17" s="5">
        <f t="shared" si="2"/>
        <v>0</v>
      </c>
      <c r="Q17" s="59"/>
      <c r="R17" s="69"/>
    </row>
    <row r="18" spans="6:21" s="5" customFormat="1" ht="18" customHeight="1" x14ac:dyDescent="0.3">
      <c r="G18" s="52"/>
      <c r="H18" s="7"/>
      <c r="I18" s="26"/>
      <c r="J18" s="5">
        <f t="shared" si="3"/>
        <v>0</v>
      </c>
      <c r="K18" s="48"/>
      <c r="L18" s="59"/>
      <c r="M18" s="7" t="s">
        <v>92</v>
      </c>
      <c r="N18" s="26">
        <v>0</v>
      </c>
      <c r="O18" s="5">
        <f t="shared" si="2"/>
        <v>0</v>
      </c>
      <c r="Q18" s="59"/>
      <c r="R18" s="69"/>
    </row>
    <row r="19" spans="6:21" s="5" customFormat="1" ht="18" customHeight="1" x14ac:dyDescent="0.3">
      <c r="G19" s="47"/>
      <c r="H19" s="7"/>
      <c r="I19" s="26"/>
      <c r="J19" s="5">
        <f t="shared" si="3"/>
        <v>0</v>
      </c>
      <c r="K19" s="48"/>
      <c r="L19" s="59"/>
      <c r="M19" s="7" t="s">
        <v>88</v>
      </c>
      <c r="N19" s="26">
        <v>15</v>
      </c>
      <c r="O19" s="5">
        <f t="shared" si="2"/>
        <v>180</v>
      </c>
      <c r="Q19" s="59"/>
      <c r="R19" s="69"/>
    </row>
    <row r="20" spans="6:21" s="5" customFormat="1" ht="18" customHeight="1" x14ac:dyDescent="0.3">
      <c r="G20" s="45"/>
      <c r="H20" s="7"/>
      <c r="I20" s="26"/>
      <c r="J20" s="5">
        <f t="shared" si="3"/>
        <v>0</v>
      </c>
      <c r="K20" s="48"/>
      <c r="L20" s="59"/>
      <c r="M20" s="10" t="s">
        <v>9</v>
      </c>
      <c r="N20" s="26">
        <v>100</v>
      </c>
      <c r="O20" s="5">
        <f t="shared" si="2"/>
        <v>1200</v>
      </c>
      <c r="Q20" s="59"/>
      <c r="R20" s="69"/>
    </row>
    <row r="21" spans="6:21" s="5" customFormat="1" ht="18" customHeight="1" x14ac:dyDescent="0.3">
      <c r="F21" s="48"/>
      <c r="G21" s="62" t="s">
        <v>15</v>
      </c>
      <c r="H21" s="32" t="s">
        <v>57</v>
      </c>
      <c r="I21" s="36">
        <v>0</v>
      </c>
      <c r="J21" s="5">
        <f t="shared" si="3"/>
        <v>0</v>
      </c>
      <c r="K21" s="48"/>
      <c r="L21" s="63"/>
      <c r="M21" s="33" t="s">
        <v>83</v>
      </c>
      <c r="N21" s="37"/>
      <c r="O21" s="5">
        <f t="shared" si="2"/>
        <v>0</v>
      </c>
      <c r="Q21" s="59"/>
      <c r="R21" s="69"/>
    </row>
    <row r="22" spans="6:21" s="5" customFormat="1" ht="18" customHeight="1" x14ac:dyDescent="0.3">
      <c r="F22" s="48"/>
      <c r="G22" s="59"/>
      <c r="H22" s="7" t="s">
        <v>61</v>
      </c>
      <c r="I22" s="26">
        <v>70</v>
      </c>
      <c r="J22" s="5">
        <f t="shared" si="3"/>
        <v>840</v>
      </c>
      <c r="K22" s="48"/>
      <c r="L22" s="59" t="s">
        <v>52</v>
      </c>
      <c r="M22" s="7" t="s">
        <v>51</v>
      </c>
      <c r="N22" s="26">
        <v>50</v>
      </c>
      <c r="O22" s="5">
        <f t="shared" si="2"/>
        <v>600</v>
      </c>
      <c r="Q22" s="59"/>
      <c r="R22" s="69"/>
    </row>
    <row r="23" spans="6:21" s="5" customFormat="1" ht="18" customHeight="1" x14ac:dyDescent="0.3">
      <c r="F23" s="48"/>
      <c r="G23" s="59"/>
      <c r="H23" s="7"/>
      <c r="I23" s="26"/>
      <c r="J23" s="5">
        <f t="shared" si="3"/>
        <v>0</v>
      </c>
      <c r="K23" s="48"/>
      <c r="L23" s="59"/>
      <c r="M23" s="7" t="s">
        <v>87</v>
      </c>
      <c r="N23" s="26">
        <v>10</v>
      </c>
      <c r="O23" s="5">
        <f t="shared" si="2"/>
        <v>120</v>
      </c>
      <c r="Q23" s="59"/>
      <c r="R23" s="69"/>
    </row>
    <row r="24" spans="6:21" s="5" customFormat="1" ht="18" customHeight="1" x14ac:dyDescent="0.3">
      <c r="F24" s="48"/>
      <c r="G24" s="59"/>
      <c r="H24" s="7" t="s">
        <v>56</v>
      </c>
      <c r="I24" s="26">
        <v>45</v>
      </c>
      <c r="J24" s="5">
        <f t="shared" si="3"/>
        <v>540</v>
      </c>
      <c r="K24" s="48"/>
      <c r="L24" s="64"/>
      <c r="M24" s="8" t="s">
        <v>52</v>
      </c>
      <c r="N24" s="25">
        <v>0</v>
      </c>
      <c r="O24" s="5">
        <f t="shared" si="2"/>
        <v>0</v>
      </c>
      <c r="Q24" s="64"/>
      <c r="R24" s="70"/>
    </row>
    <row r="25" spans="6:21" s="5" customFormat="1" ht="18" customHeight="1" x14ac:dyDescent="0.3">
      <c r="F25" s="48"/>
      <c r="G25" s="59"/>
      <c r="H25" s="7" t="s">
        <v>29</v>
      </c>
      <c r="I25" s="26">
        <v>150</v>
      </c>
      <c r="J25" s="5">
        <f t="shared" si="3"/>
        <v>1800</v>
      </c>
      <c r="L25" s="12"/>
      <c r="M25" s="22" t="s">
        <v>47</v>
      </c>
      <c r="N25" s="19">
        <f>SUM(N4:N24)</f>
        <v>1050</v>
      </c>
      <c r="O25" s="5">
        <f t="shared" si="2"/>
        <v>12600</v>
      </c>
      <c r="Q25" s="55" t="s">
        <v>102</v>
      </c>
      <c r="R25" s="19">
        <f>SUM(R4:R24)</f>
        <v>230</v>
      </c>
    </row>
    <row r="26" spans="6:21" s="5" customFormat="1" ht="18" customHeight="1" thickBot="1" x14ac:dyDescent="0.35">
      <c r="F26" s="48"/>
      <c r="G26" s="59"/>
      <c r="H26" s="7" t="s">
        <v>31</v>
      </c>
      <c r="I26" s="26">
        <v>25</v>
      </c>
      <c r="J26" s="5">
        <f t="shared" si="3"/>
        <v>300</v>
      </c>
      <c r="L26" s="15"/>
      <c r="M26" s="15"/>
      <c r="N26" s="17"/>
    </row>
    <row r="27" spans="6:21" s="5" customFormat="1" ht="18" customHeight="1" thickBot="1" x14ac:dyDescent="0.35">
      <c r="F27" s="48"/>
      <c r="G27" s="63"/>
      <c r="H27" s="33" t="s">
        <v>32</v>
      </c>
      <c r="I27" s="37">
        <v>80</v>
      </c>
      <c r="J27" s="5">
        <f t="shared" si="3"/>
        <v>960</v>
      </c>
      <c r="K27" s="31" t="s">
        <v>69</v>
      </c>
      <c r="L27" s="60" t="s">
        <v>65</v>
      </c>
      <c r="M27" s="61"/>
      <c r="N27" s="53">
        <f>I44-N25</f>
        <v>270</v>
      </c>
      <c r="P27" s="57" t="s">
        <v>103</v>
      </c>
      <c r="Q27" s="71" t="s">
        <v>104</v>
      </c>
      <c r="R27" s="72"/>
      <c r="S27" s="72"/>
      <c r="T27" s="72"/>
      <c r="U27" s="73"/>
    </row>
    <row r="28" spans="6:21" s="5" customFormat="1" ht="18" customHeight="1" thickBot="1" x14ac:dyDescent="0.35">
      <c r="G28" s="59" t="s">
        <v>14</v>
      </c>
      <c r="H28" s="7" t="s">
        <v>12</v>
      </c>
      <c r="I28" s="26">
        <v>80</v>
      </c>
      <c r="J28" s="5">
        <f t="shared" si="3"/>
        <v>960</v>
      </c>
      <c r="K28" s="31" t="s">
        <v>69</v>
      </c>
      <c r="L28" s="60" t="s">
        <v>79</v>
      </c>
      <c r="M28" s="61"/>
      <c r="N28" s="54">
        <f>(N27)/D13</f>
        <v>6.4285714285714279E-2</v>
      </c>
      <c r="P28" s="57" t="s">
        <v>103</v>
      </c>
      <c r="Q28" s="53">
        <f>I44-N25-R25</f>
        <v>40</v>
      </c>
    </row>
    <row r="29" spans="6:21" s="5" customFormat="1" ht="18" customHeight="1" x14ac:dyDescent="0.3">
      <c r="G29" s="59"/>
      <c r="H29" s="7" t="s">
        <v>13</v>
      </c>
      <c r="I29" s="26">
        <v>40</v>
      </c>
      <c r="J29" s="5">
        <f t="shared" si="3"/>
        <v>480</v>
      </c>
      <c r="L29" s="6"/>
      <c r="M29" s="27"/>
      <c r="N29" s="27"/>
    </row>
    <row r="30" spans="6:21" s="5" customFormat="1" ht="18" customHeight="1" x14ac:dyDescent="0.35">
      <c r="G30" s="62" t="s">
        <v>34</v>
      </c>
      <c r="H30" s="32" t="s">
        <v>5</v>
      </c>
      <c r="I30" s="36">
        <v>50</v>
      </c>
      <c r="J30" s="5">
        <f t="shared" si="3"/>
        <v>600</v>
      </c>
      <c r="L30" s="46" t="s">
        <v>82</v>
      </c>
      <c r="M30" s="27"/>
      <c r="N30"/>
    </row>
    <row r="31" spans="6:21" s="5" customFormat="1" ht="18" customHeight="1" thickBot="1" x14ac:dyDescent="0.4">
      <c r="G31" s="59"/>
      <c r="H31" s="7" t="s">
        <v>33</v>
      </c>
      <c r="I31" s="26">
        <v>40</v>
      </c>
      <c r="J31" s="5">
        <f t="shared" si="3"/>
        <v>480</v>
      </c>
      <c r="L31" s="46" t="s">
        <v>86</v>
      </c>
    </row>
    <row r="32" spans="6:21" s="5" customFormat="1" ht="18" customHeight="1" thickBot="1" x14ac:dyDescent="0.35">
      <c r="G32" s="59"/>
      <c r="H32" s="7" t="s">
        <v>36</v>
      </c>
      <c r="I32" s="26">
        <v>100</v>
      </c>
      <c r="J32" s="5">
        <f t="shared" si="3"/>
        <v>1200</v>
      </c>
      <c r="L32" s="51" t="s">
        <v>89</v>
      </c>
      <c r="M32" s="49"/>
      <c r="N32" s="50"/>
      <c r="O32" s="50"/>
    </row>
    <row r="33" spans="6:14" s="5" customFormat="1" ht="18" customHeight="1" x14ac:dyDescent="0.3">
      <c r="G33" s="62" t="s">
        <v>4</v>
      </c>
      <c r="H33" s="32" t="s">
        <v>30</v>
      </c>
      <c r="I33" s="36">
        <v>170</v>
      </c>
      <c r="J33" s="5">
        <f t="shared" si="3"/>
        <v>2040</v>
      </c>
    </row>
    <row r="34" spans="6:14" s="5" customFormat="1" ht="18" customHeight="1" x14ac:dyDescent="0.3">
      <c r="G34" s="63"/>
      <c r="H34" s="33" t="s">
        <v>62</v>
      </c>
      <c r="I34" s="37">
        <v>30</v>
      </c>
      <c r="J34" s="5">
        <f t="shared" si="3"/>
        <v>360</v>
      </c>
    </row>
    <row r="35" spans="6:14" s="5" customFormat="1" ht="18" customHeight="1" thickBot="1" x14ac:dyDescent="0.35">
      <c r="F35" s="48"/>
      <c r="G35" s="59" t="s">
        <v>37</v>
      </c>
      <c r="H35" s="10" t="s">
        <v>38</v>
      </c>
      <c r="I35" s="26">
        <v>35</v>
      </c>
      <c r="J35" s="5">
        <f t="shared" si="3"/>
        <v>420</v>
      </c>
      <c r="L35" s="20" t="s">
        <v>105</v>
      </c>
    </row>
    <row r="36" spans="6:14" s="5" customFormat="1" ht="18" customHeight="1" thickBot="1" x14ac:dyDescent="0.35">
      <c r="F36" s="48"/>
      <c r="G36" s="59"/>
      <c r="H36" s="10" t="s">
        <v>39</v>
      </c>
      <c r="I36" s="26">
        <v>35</v>
      </c>
      <c r="J36" s="5">
        <f t="shared" si="3"/>
        <v>420</v>
      </c>
      <c r="L36" s="65" t="s">
        <v>106</v>
      </c>
      <c r="M36" s="66"/>
      <c r="N36" s="58">
        <f>(I6+I10+I21)/D13</f>
        <v>1.9047619047619049E-2</v>
      </c>
    </row>
    <row r="37" spans="6:14" s="5" customFormat="1" ht="18" customHeight="1" x14ac:dyDescent="0.3">
      <c r="F37" s="48"/>
      <c r="G37" s="59"/>
      <c r="H37" s="10" t="s">
        <v>40</v>
      </c>
      <c r="I37" s="26">
        <v>20</v>
      </c>
      <c r="J37" s="5">
        <f t="shared" si="3"/>
        <v>240</v>
      </c>
    </row>
    <row r="38" spans="6:14" s="5" customFormat="1" ht="18" customHeight="1" x14ac:dyDescent="0.3">
      <c r="F38" s="48"/>
      <c r="G38" s="59"/>
      <c r="H38" s="10" t="s">
        <v>41</v>
      </c>
      <c r="I38" s="26"/>
      <c r="J38" s="5">
        <f t="shared" si="3"/>
        <v>0</v>
      </c>
    </row>
    <row r="39" spans="6:14" s="5" customFormat="1" ht="18" customHeight="1" x14ac:dyDescent="0.3">
      <c r="G39" s="59"/>
      <c r="H39" s="10" t="s">
        <v>42</v>
      </c>
      <c r="I39" s="26"/>
      <c r="J39" s="5">
        <f t="shared" si="3"/>
        <v>0</v>
      </c>
    </row>
    <row r="40" spans="6:14" s="5" customFormat="1" ht="18" customHeight="1" x14ac:dyDescent="0.3">
      <c r="G40" s="59"/>
      <c r="H40" s="10" t="s">
        <v>44</v>
      </c>
      <c r="I40" s="26"/>
      <c r="J40" s="5">
        <f t="shared" si="3"/>
        <v>0</v>
      </c>
    </row>
    <row r="41" spans="6:14" s="5" customFormat="1" ht="18" customHeight="1" x14ac:dyDescent="0.3">
      <c r="G41" s="64"/>
      <c r="H41" s="11" t="s">
        <v>43</v>
      </c>
      <c r="I41" s="25"/>
      <c r="J41" s="5">
        <f t="shared" si="3"/>
        <v>0</v>
      </c>
      <c r="L41" s="56"/>
    </row>
    <row r="42" spans="6:14" s="5" customFormat="1" ht="18" customHeight="1" x14ac:dyDescent="0.3">
      <c r="G42" s="12"/>
      <c r="H42" s="22" t="s">
        <v>45</v>
      </c>
      <c r="I42" s="19">
        <f>SUM(I4:I41)</f>
        <v>2880</v>
      </c>
      <c r="J42" s="5">
        <f t="shared" si="3"/>
        <v>34560</v>
      </c>
    </row>
    <row r="43" spans="6:14" s="5" customFormat="1" ht="9.75" customHeight="1" thickBot="1" x14ac:dyDescent="0.35">
      <c r="G43" s="15"/>
      <c r="H43" s="23"/>
      <c r="I43" s="21"/>
    </row>
    <row r="44" spans="6:14" s="5" customFormat="1" ht="24" customHeight="1" thickBot="1" x14ac:dyDescent="0.35">
      <c r="G44" s="28"/>
      <c r="H44" s="29" t="s">
        <v>46</v>
      </c>
      <c r="I44" s="30">
        <f>+D13-I42</f>
        <v>1320</v>
      </c>
    </row>
    <row r="45" spans="6:14" s="5" customFormat="1" ht="18" customHeight="1" x14ac:dyDescent="0.3"/>
    <row r="46" spans="6:14" s="5" customFormat="1" ht="18" customHeight="1" x14ac:dyDescent="0.3"/>
    <row r="47" spans="6:14" s="5" customFormat="1" ht="18" customHeight="1" x14ac:dyDescent="0.3"/>
    <row r="48" spans="6:14" s="5" customFormat="1" ht="18" customHeight="1" x14ac:dyDescent="0.3"/>
    <row r="49" s="5" customFormat="1" ht="18" customHeight="1" x14ac:dyDescent="0.3"/>
    <row r="50" s="5" customFormat="1" ht="18" customHeight="1" x14ac:dyDescent="0.3"/>
    <row r="51" s="5" customFormat="1" ht="18" customHeight="1" x14ac:dyDescent="0.3"/>
    <row r="52" s="5" customFormat="1" ht="18" customHeight="1" x14ac:dyDescent="0.3"/>
    <row r="53" s="5" customFormat="1" ht="18" customHeight="1" x14ac:dyDescent="0.3"/>
    <row r="54" s="5" customFormat="1" ht="18" customHeight="1" x14ac:dyDescent="0.3"/>
    <row r="55" s="5" customFormat="1" ht="18" customHeight="1" x14ac:dyDescent="0.3"/>
    <row r="56" s="5" customFormat="1" ht="18" customHeight="1" x14ac:dyDescent="0.3"/>
    <row r="57" s="5" customFormat="1" ht="18" customHeight="1" x14ac:dyDescent="0.3"/>
    <row r="58" s="5" customFormat="1" ht="18" customHeight="1" x14ac:dyDescent="0.3"/>
    <row r="59" s="5" customFormat="1" ht="18" customHeight="1" x14ac:dyDescent="0.3"/>
    <row r="60" s="5" customFormat="1" ht="18" customHeight="1" x14ac:dyDescent="0.3"/>
    <row r="61" s="5" customFormat="1" ht="18" customHeight="1" x14ac:dyDescent="0.3"/>
    <row r="62" s="5" customFormat="1" ht="13.8" x14ac:dyDescent="0.3"/>
    <row r="63" s="5" customFormat="1" ht="13.8" x14ac:dyDescent="0.3"/>
    <row r="64" s="5" customFormat="1" ht="13.8" x14ac:dyDescent="0.3"/>
    <row r="65" spans="1:3" s="5" customFormat="1" ht="9" customHeight="1" x14ac:dyDescent="0.3"/>
    <row r="66" spans="1:3" s="16" customFormat="1" ht="21.75" customHeight="1" x14ac:dyDescent="0.3"/>
    <row r="67" spans="1:3" s="5" customFormat="1" ht="13.8" x14ac:dyDescent="0.3"/>
    <row r="68" spans="1:3" s="5" customFormat="1" ht="13.8" x14ac:dyDescent="0.3"/>
    <row r="80" spans="1:3" x14ac:dyDescent="0.3">
      <c r="A80" s="39" t="s">
        <v>21</v>
      </c>
      <c r="B80" s="39"/>
      <c r="C80" s="40">
        <f>SUM(I4:I20)</f>
        <v>1910</v>
      </c>
    </row>
    <row r="81" spans="1:3" x14ac:dyDescent="0.3">
      <c r="A81" s="39" t="s">
        <v>15</v>
      </c>
      <c r="B81" s="39"/>
      <c r="C81" s="40">
        <f>SUM(I21:I27)</f>
        <v>370</v>
      </c>
    </row>
    <row r="82" spans="1:3" x14ac:dyDescent="0.3">
      <c r="A82" s="39" t="s">
        <v>14</v>
      </c>
      <c r="B82" s="39"/>
      <c r="C82" s="40">
        <f>SUM(I28:I29)</f>
        <v>120</v>
      </c>
    </row>
    <row r="83" spans="1:3" x14ac:dyDescent="0.3">
      <c r="A83" s="39" t="s">
        <v>34</v>
      </c>
      <c r="B83" s="39"/>
      <c r="C83" s="40">
        <f>SUM(I30:I32)</f>
        <v>190</v>
      </c>
    </row>
    <row r="84" spans="1:3" x14ac:dyDescent="0.3">
      <c r="A84" s="39" t="s">
        <v>4</v>
      </c>
      <c r="B84" s="39"/>
      <c r="C84" s="40">
        <f>SUM(I33:I34)</f>
        <v>200</v>
      </c>
    </row>
    <row r="85" spans="1:3" x14ac:dyDescent="0.3">
      <c r="A85" s="39" t="s">
        <v>72</v>
      </c>
      <c r="B85" s="39"/>
      <c r="C85" s="40">
        <f>SUM(I35:I41)</f>
        <v>90</v>
      </c>
    </row>
    <row r="86" spans="1:3" x14ac:dyDescent="0.3">
      <c r="A86" s="39" t="s">
        <v>58</v>
      </c>
      <c r="B86" s="39"/>
      <c r="C86" s="40">
        <f>SUM(N4:N5)</f>
        <v>500</v>
      </c>
    </row>
    <row r="87" spans="1:3" x14ac:dyDescent="0.3">
      <c r="A87" s="39" t="s">
        <v>54</v>
      </c>
      <c r="B87" s="39"/>
      <c r="C87" s="40">
        <f>SUM(N6:N8)</f>
        <v>200</v>
      </c>
    </row>
    <row r="88" spans="1:3" x14ac:dyDescent="0.3">
      <c r="A88" s="39" t="s">
        <v>53</v>
      </c>
      <c r="B88" s="39"/>
      <c r="C88" s="40">
        <f>SUM(N9:N12)</f>
        <v>0</v>
      </c>
    </row>
    <row r="89" spans="1:3" x14ac:dyDescent="0.3">
      <c r="A89" s="39" t="s">
        <v>49</v>
      </c>
      <c r="B89" s="39"/>
      <c r="C89" s="40">
        <f>SUM(N13)</f>
        <v>45</v>
      </c>
    </row>
    <row r="90" spans="1:3" x14ac:dyDescent="0.3">
      <c r="A90" s="39" t="s">
        <v>55</v>
      </c>
      <c r="B90" s="39"/>
      <c r="C90" s="40">
        <f>SUM(N14:N21)</f>
        <v>245</v>
      </c>
    </row>
    <row r="91" spans="1:3" x14ac:dyDescent="0.3">
      <c r="A91" s="39" t="s">
        <v>73</v>
      </c>
      <c r="B91" s="39"/>
      <c r="C91" s="40">
        <f>SUM(N22:N24)</f>
        <v>60</v>
      </c>
    </row>
  </sheetData>
  <mergeCells count="26">
    <mergeCell ref="L27:M27"/>
    <mergeCell ref="L28:M28"/>
    <mergeCell ref="Q27:U27"/>
    <mergeCell ref="R4:R7"/>
    <mergeCell ref="Q13:Q14"/>
    <mergeCell ref="R8:R12"/>
    <mergeCell ref="R13:R14"/>
    <mergeCell ref="Q15:Q24"/>
    <mergeCell ref="R15:R24"/>
    <mergeCell ref="Q4:Q7"/>
    <mergeCell ref="Q8:Q12"/>
    <mergeCell ref="A4:A5"/>
    <mergeCell ref="A6:A8"/>
    <mergeCell ref="A10:A12"/>
    <mergeCell ref="G35:G41"/>
    <mergeCell ref="L4:L5"/>
    <mergeCell ref="L6:L8"/>
    <mergeCell ref="L9:L12"/>
    <mergeCell ref="L14:L21"/>
    <mergeCell ref="L22:L24"/>
    <mergeCell ref="G4:G14"/>
    <mergeCell ref="G21:G27"/>
    <mergeCell ref="G28:G29"/>
    <mergeCell ref="G30:G32"/>
    <mergeCell ref="G33:G34"/>
    <mergeCell ref="L36:M36"/>
  </mergeCells>
  <conditionalFormatting sqref="N27">
    <cfRule type="cellIs" dxfId="8" priority="12" operator="greaterThan">
      <formula>0</formula>
    </cfRule>
  </conditionalFormatting>
  <conditionalFormatting sqref="N27">
    <cfRule type="cellIs" dxfId="7" priority="11" operator="lessThan">
      <formula>0</formula>
    </cfRule>
  </conditionalFormatting>
  <conditionalFormatting sqref="N27">
    <cfRule type="cellIs" dxfId="6" priority="10" operator="greaterThan">
      <formula>0</formula>
    </cfRule>
  </conditionalFormatting>
  <conditionalFormatting sqref="N28">
    <cfRule type="cellIs" dxfId="5" priority="9" operator="greaterThan">
      <formula>0</formula>
    </cfRule>
  </conditionalFormatting>
  <conditionalFormatting sqref="N28">
    <cfRule type="cellIs" dxfId="4" priority="8" operator="lessThan">
      <formula>0</formula>
    </cfRule>
  </conditionalFormatting>
  <conditionalFormatting sqref="N28">
    <cfRule type="cellIs" dxfId="3" priority="7" operator="greaterThan">
      <formula>0</formula>
    </cfRule>
  </conditionalFormatting>
  <conditionalFormatting sqref="Q28">
    <cfRule type="cellIs" dxfId="2" priority="3" operator="greaterThan">
      <formula>0</formula>
    </cfRule>
  </conditionalFormatting>
  <conditionalFormatting sqref="Q28">
    <cfRule type="cellIs" dxfId="1" priority="2" operator="lessThan">
      <formula>0</formula>
    </cfRule>
  </conditionalFormatting>
  <conditionalFormatting sqref="Q28">
    <cfRule type="cellIs" dxfId="0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showGridLines="0" workbookViewId="0">
      <selection activeCell="H27" sqref="H27"/>
    </sheetView>
  </sheetViews>
  <sheetFormatPr baseColWidth="10" defaultRowHeight="14.4" x14ac:dyDescent="0.3"/>
  <sheetData>
    <row r="1" spans="1:13" ht="21" x14ac:dyDescent="0.4">
      <c r="A1" s="41" t="s">
        <v>75</v>
      </c>
    </row>
    <row r="4" spans="1:13" ht="15.6" x14ac:dyDescent="0.3">
      <c r="H4" s="75" t="s">
        <v>74</v>
      </c>
      <c r="I4" s="76"/>
      <c r="J4" s="76"/>
      <c r="K4" s="76"/>
      <c r="L4" s="76"/>
      <c r="M4" s="76"/>
    </row>
  </sheetData>
  <mergeCells count="1">
    <mergeCell ref="H4:M4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showGridLines="0" workbookViewId="0">
      <selection activeCell="J7" sqref="J7"/>
    </sheetView>
  </sheetViews>
  <sheetFormatPr baseColWidth="10" defaultRowHeight="14.4" x14ac:dyDescent="0.3"/>
  <sheetData>
    <row r="1" spans="2:11" ht="15" thickBot="1" x14ac:dyDescent="0.35"/>
    <row r="2" spans="2:11" x14ac:dyDescent="0.3">
      <c r="B2" s="77" t="s">
        <v>91</v>
      </c>
      <c r="C2" s="78"/>
      <c r="D2" s="78"/>
      <c r="E2" s="78"/>
      <c r="F2" s="78"/>
      <c r="G2" s="78"/>
      <c r="H2" s="78"/>
      <c r="I2" s="78"/>
      <c r="J2" s="78"/>
      <c r="K2" s="79"/>
    </row>
    <row r="3" spans="2:11" ht="15" thickBot="1" x14ac:dyDescent="0.35">
      <c r="B3" s="80"/>
      <c r="C3" s="81"/>
      <c r="D3" s="81"/>
      <c r="E3" s="81"/>
      <c r="F3" s="81"/>
      <c r="G3" s="81"/>
      <c r="H3" s="81"/>
      <c r="I3" s="81"/>
      <c r="J3" s="81"/>
      <c r="K3" s="82"/>
    </row>
    <row r="4" spans="2:11" x14ac:dyDescent="0.3">
      <c r="B4" t="s">
        <v>90</v>
      </c>
    </row>
    <row r="5" spans="2:11" x14ac:dyDescent="0.3">
      <c r="B5" s="83" t="s">
        <v>80</v>
      </c>
      <c r="C5" s="83"/>
      <c r="D5" s="83"/>
      <c r="E5" s="83"/>
      <c r="F5" s="83"/>
      <c r="G5" s="83"/>
      <c r="H5" s="83"/>
      <c r="I5" s="83"/>
    </row>
  </sheetData>
  <mergeCells count="2">
    <mergeCell ref="B2:K3"/>
    <mergeCell ref="B5:I5"/>
  </mergeCells>
  <hyperlinks>
    <hyperlink ref="B2:K3" r:id="rId1" display="Vous souhaitez investir et gagner votre liberté ? Cliquez ici pour en savoir plus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Budget mensuel</vt:lpstr>
      <vt:lpstr>Graphiques</vt:lpstr>
      <vt:lpstr>A propos</vt:lpstr>
      <vt:lpstr>'Budget mensuel'!Zone_d_impression</vt:lpstr>
      <vt:lpstr>Graphiques!Zone_d_impression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Nathan</cp:lastModifiedBy>
  <cp:lastPrinted>2017-05-06T13:58:23Z</cp:lastPrinted>
  <dcterms:created xsi:type="dcterms:W3CDTF">2017-05-05T15:52:43Z</dcterms:created>
  <dcterms:modified xsi:type="dcterms:W3CDTF">2020-08-19T03:56:44Z</dcterms:modified>
</cp:coreProperties>
</file>